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filterPrivacy="1"/>
  <xr:revisionPtr revIDLastSave="0" documentId="13_ncr:1_{A97DACC0-8C61-B34C-BDFB-DC9459016447}" xr6:coauthVersionLast="47" xr6:coauthVersionMax="47" xr10:uidLastSave="{00000000-0000-0000-0000-000000000000}"/>
  <bookViews>
    <workbookView xWindow="0" yWindow="500" windowWidth="28600" windowHeight="16000" activeTab="11" xr2:uid="{00000000-000D-0000-FFFF-FFFF00000000}"/>
  </bookViews>
  <sheets>
    <sheet name="Jänner" sheetId="12" r:id="rId1"/>
    <sheet name="Februar" sheetId="13" r:id="rId2"/>
    <sheet name="März" sheetId="14" r:id="rId3"/>
    <sheet name="April" sheetId="15" r:id="rId4"/>
    <sheet name="Mai" sheetId="22" r:id="rId5"/>
    <sheet name="Juni" sheetId="16" r:id="rId6"/>
    <sheet name="Juli" sheetId="17" r:id="rId7"/>
    <sheet name="August" sheetId="18" r:id="rId8"/>
    <sheet name="September" sheetId="19" r:id="rId9"/>
    <sheet name="Oktober" sheetId="20" r:id="rId10"/>
    <sheet name="November" sheetId="21" r:id="rId11"/>
    <sheet name="Dezember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3" l="1"/>
  <c r="B28" i="23"/>
  <c r="K24" i="23"/>
  <c r="J24" i="23"/>
  <c r="L24" i="23" s="1"/>
  <c r="L23" i="23"/>
  <c r="K23" i="23"/>
  <c r="J23" i="23"/>
  <c r="K22" i="23"/>
  <c r="J22" i="23"/>
  <c r="L22" i="23" s="1"/>
  <c r="K21" i="23"/>
  <c r="J21" i="23"/>
  <c r="L21" i="23" s="1"/>
  <c r="L20" i="23"/>
  <c r="K20" i="23"/>
  <c r="J20" i="23"/>
  <c r="I19" i="23"/>
  <c r="J19" i="23" s="1"/>
  <c r="J28" i="22"/>
  <c r="B28" i="22"/>
  <c r="K24" i="22"/>
  <c r="J24" i="22"/>
  <c r="L24" i="22" s="1"/>
  <c r="L23" i="22"/>
  <c r="K23" i="22"/>
  <c r="J23" i="22"/>
  <c r="K22" i="22"/>
  <c r="J22" i="22"/>
  <c r="L22" i="22" s="1"/>
  <c r="K21" i="22"/>
  <c r="J21" i="22"/>
  <c r="L21" i="22" s="1"/>
  <c r="L20" i="22"/>
  <c r="K20" i="22"/>
  <c r="J20" i="22"/>
  <c r="I19" i="22"/>
  <c r="I25" i="22" s="1"/>
  <c r="J28" i="21"/>
  <c r="B28" i="21"/>
  <c r="K24" i="21"/>
  <c r="J24" i="21"/>
  <c r="L24" i="21" s="1"/>
  <c r="L23" i="21"/>
  <c r="K23" i="21"/>
  <c r="J23" i="21"/>
  <c r="K22" i="21"/>
  <c r="J22" i="21"/>
  <c r="L22" i="21" s="1"/>
  <c r="K21" i="21"/>
  <c r="J21" i="21"/>
  <c r="L21" i="21" s="1"/>
  <c r="K20" i="21"/>
  <c r="J20" i="21"/>
  <c r="L20" i="21" s="1"/>
  <c r="I19" i="21"/>
  <c r="J19" i="21" s="1"/>
  <c r="J28" i="20"/>
  <c r="B28" i="20"/>
  <c r="K24" i="20"/>
  <c r="J24" i="20"/>
  <c r="L24" i="20" s="1"/>
  <c r="L23" i="20"/>
  <c r="K23" i="20"/>
  <c r="J23" i="20"/>
  <c r="K22" i="20"/>
  <c r="J22" i="20"/>
  <c r="L22" i="20" s="1"/>
  <c r="K21" i="20"/>
  <c r="J21" i="20"/>
  <c r="L21" i="20" s="1"/>
  <c r="L20" i="20"/>
  <c r="K20" i="20"/>
  <c r="J20" i="20"/>
  <c r="I19" i="20"/>
  <c r="K19" i="20" s="1"/>
  <c r="K25" i="20" s="1"/>
  <c r="B30" i="20" s="1"/>
  <c r="B29" i="20" s="1"/>
  <c r="J28" i="19"/>
  <c r="B28" i="19"/>
  <c r="K24" i="19"/>
  <c r="J24" i="19"/>
  <c r="L24" i="19" s="1"/>
  <c r="L23" i="19"/>
  <c r="K23" i="19"/>
  <c r="J23" i="19"/>
  <c r="K22" i="19"/>
  <c r="J22" i="19"/>
  <c r="L22" i="19" s="1"/>
  <c r="K21" i="19"/>
  <c r="J21" i="19"/>
  <c r="L21" i="19" s="1"/>
  <c r="L20" i="19"/>
  <c r="K20" i="19"/>
  <c r="J20" i="19"/>
  <c r="I19" i="19"/>
  <c r="J19" i="19" s="1"/>
  <c r="J28" i="18"/>
  <c r="B28" i="18"/>
  <c r="K24" i="18"/>
  <c r="J24" i="18"/>
  <c r="L24" i="18" s="1"/>
  <c r="L23" i="18"/>
  <c r="K23" i="18"/>
  <c r="J23" i="18"/>
  <c r="K22" i="18"/>
  <c r="J22" i="18"/>
  <c r="L22" i="18" s="1"/>
  <c r="K21" i="18"/>
  <c r="J21" i="18"/>
  <c r="L21" i="18" s="1"/>
  <c r="L20" i="18"/>
  <c r="K20" i="18"/>
  <c r="J20" i="18"/>
  <c r="I19" i="18"/>
  <c r="I25" i="18" s="1"/>
  <c r="J28" i="17"/>
  <c r="B28" i="17"/>
  <c r="K24" i="17"/>
  <c r="J24" i="17"/>
  <c r="L24" i="17" s="1"/>
  <c r="L23" i="17"/>
  <c r="K23" i="17"/>
  <c r="J23" i="17"/>
  <c r="K22" i="17"/>
  <c r="J22" i="17"/>
  <c r="L22" i="17" s="1"/>
  <c r="K21" i="17"/>
  <c r="J21" i="17"/>
  <c r="L21" i="17" s="1"/>
  <c r="L20" i="17"/>
  <c r="K20" i="17"/>
  <c r="J20" i="17"/>
  <c r="I19" i="17"/>
  <c r="I25" i="17" s="1"/>
  <c r="J28" i="16"/>
  <c r="B28" i="16"/>
  <c r="K24" i="16"/>
  <c r="J24" i="16"/>
  <c r="L24" i="16" s="1"/>
  <c r="K23" i="16"/>
  <c r="L23" i="16" s="1"/>
  <c r="J23" i="16"/>
  <c r="K22" i="16"/>
  <c r="J22" i="16"/>
  <c r="L22" i="16" s="1"/>
  <c r="K21" i="16"/>
  <c r="J21" i="16"/>
  <c r="L21" i="16" s="1"/>
  <c r="L20" i="16"/>
  <c r="K20" i="16"/>
  <c r="J20" i="16"/>
  <c r="I19" i="16"/>
  <c r="I25" i="16" s="1"/>
  <c r="J28" i="15"/>
  <c r="B28" i="15"/>
  <c r="K24" i="15"/>
  <c r="J24" i="15"/>
  <c r="L24" i="15" s="1"/>
  <c r="K23" i="15"/>
  <c r="L23" i="15" s="1"/>
  <c r="J23" i="15"/>
  <c r="K22" i="15"/>
  <c r="J22" i="15"/>
  <c r="L22" i="15" s="1"/>
  <c r="K21" i="15"/>
  <c r="J21" i="15"/>
  <c r="L21" i="15" s="1"/>
  <c r="L20" i="15"/>
  <c r="K20" i="15"/>
  <c r="J20" i="15"/>
  <c r="I19" i="15"/>
  <c r="I25" i="15" s="1"/>
  <c r="J28" i="14"/>
  <c r="B28" i="14"/>
  <c r="K24" i="14"/>
  <c r="J24" i="14"/>
  <c r="L24" i="14" s="1"/>
  <c r="K23" i="14"/>
  <c r="L23" i="14" s="1"/>
  <c r="J23" i="14"/>
  <c r="K22" i="14"/>
  <c r="J22" i="14"/>
  <c r="L22" i="14" s="1"/>
  <c r="K21" i="14"/>
  <c r="J21" i="14"/>
  <c r="L21" i="14" s="1"/>
  <c r="L20" i="14"/>
  <c r="K20" i="14"/>
  <c r="J20" i="14"/>
  <c r="I19" i="14"/>
  <c r="I25" i="14" s="1"/>
  <c r="J28" i="13"/>
  <c r="B28" i="13"/>
  <c r="K24" i="13"/>
  <c r="J24" i="13"/>
  <c r="L24" i="13" s="1"/>
  <c r="K23" i="13"/>
  <c r="L23" i="13" s="1"/>
  <c r="J23" i="13"/>
  <c r="K22" i="13"/>
  <c r="J22" i="13"/>
  <c r="L22" i="13" s="1"/>
  <c r="K21" i="13"/>
  <c r="J21" i="13"/>
  <c r="L21" i="13" s="1"/>
  <c r="L20" i="13"/>
  <c r="K20" i="13"/>
  <c r="J20" i="13"/>
  <c r="I19" i="13"/>
  <c r="I25" i="13" s="1"/>
  <c r="I19" i="12"/>
  <c r="J19" i="12"/>
  <c r="K19" i="12"/>
  <c r="L19" i="12"/>
  <c r="J20" i="12"/>
  <c r="K20" i="12"/>
  <c r="L20" i="12"/>
  <c r="J21" i="12"/>
  <c r="L21" i="12" s="1"/>
  <c r="K21" i="12"/>
  <c r="J22" i="12"/>
  <c r="K22" i="12"/>
  <c r="L22" i="12"/>
  <c r="J23" i="12"/>
  <c r="J25" i="12" s="1"/>
  <c r="J30" i="12" s="1"/>
  <c r="K23" i="12"/>
  <c r="K25" i="12" s="1"/>
  <c r="B30" i="12" s="1"/>
  <c r="B29" i="12" s="1"/>
  <c r="J24" i="12"/>
  <c r="K24" i="12"/>
  <c r="L24" i="12"/>
  <c r="I25" i="12"/>
  <c r="B28" i="12"/>
  <c r="J28" i="12"/>
  <c r="J25" i="23" l="1"/>
  <c r="J30" i="23" s="1"/>
  <c r="I25" i="23"/>
  <c r="K19" i="23"/>
  <c r="K25" i="23" s="1"/>
  <c r="B30" i="23" s="1"/>
  <c r="B29" i="23" s="1"/>
  <c r="J19" i="22"/>
  <c r="K19" i="22"/>
  <c r="K25" i="22" s="1"/>
  <c r="B30" i="22" s="1"/>
  <c r="B29" i="22" s="1"/>
  <c r="J25" i="21"/>
  <c r="J30" i="21" s="1"/>
  <c r="K19" i="21"/>
  <c r="K25" i="21" s="1"/>
  <c r="B30" i="21" s="1"/>
  <c r="B29" i="21" s="1"/>
  <c r="I25" i="21"/>
  <c r="I25" i="20"/>
  <c r="J19" i="20"/>
  <c r="J25" i="19"/>
  <c r="J30" i="19" s="1"/>
  <c r="K19" i="19"/>
  <c r="K25" i="19" s="1"/>
  <c r="B30" i="19" s="1"/>
  <c r="B29" i="19" s="1"/>
  <c r="I25" i="19"/>
  <c r="J19" i="18"/>
  <c r="K19" i="18"/>
  <c r="K25" i="18" s="1"/>
  <c r="B30" i="18" s="1"/>
  <c r="B29" i="18" s="1"/>
  <c r="J19" i="17"/>
  <c r="K19" i="17"/>
  <c r="K25" i="17" s="1"/>
  <c r="B30" i="17" s="1"/>
  <c r="B29" i="17" s="1"/>
  <c r="J19" i="16"/>
  <c r="K19" i="16"/>
  <c r="K25" i="16" s="1"/>
  <c r="B30" i="16" s="1"/>
  <c r="B29" i="16" s="1"/>
  <c r="J19" i="15"/>
  <c r="K19" i="15"/>
  <c r="K25" i="15" s="1"/>
  <c r="B30" i="15" s="1"/>
  <c r="B29" i="15" s="1"/>
  <c r="J19" i="14"/>
  <c r="K19" i="14"/>
  <c r="K25" i="14" s="1"/>
  <c r="B30" i="14" s="1"/>
  <c r="B29" i="14" s="1"/>
  <c r="J19" i="13"/>
  <c r="K19" i="13"/>
  <c r="K25" i="13" s="1"/>
  <c r="B30" i="13" s="1"/>
  <c r="B29" i="13" s="1"/>
  <c r="L30" i="12"/>
  <c r="J29" i="12"/>
  <c r="L23" i="12"/>
  <c r="L25" i="12" s="1"/>
  <c r="L19" i="23" l="1"/>
  <c r="L25" i="23" s="1"/>
  <c r="L30" i="23"/>
  <c r="J29" i="23"/>
  <c r="J25" i="22"/>
  <c r="J30" i="22" s="1"/>
  <c r="L19" i="22"/>
  <c r="L25" i="22" s="1"/>
  <c r="L19" i="21"/>
  <c r="L25" i="21" s="1"/>
  <c r="L30" i="21"/>
  <c r="J29" i="21"/>
  <c r="J25" i="20"/>
  <c r="J30" i="20" s="1"/>
  <c r="L19" i="20"/>
  <c r="L25" i="20" s="1"/>
  <c r="L19" i="19"/>
  <c r="L25" i="19" s="1"/>
  <c r="L30" i="19"/>
  <c r="J29" i="19"/>
  <c r="J25" i="18"/>
  <c r="J30" i="18" s="1"/>
  <c r="L19" i="18"/>
  <c r="L25" i="18" s="1"/>
  <c r="J25" i="17"/>
  <c r="J30" i="17" s="1"/>
  <c r="L19" i="17"/>
  <c r="L25" i="17" s="1"/>
  <c r="J25" i="16"/>
  <c r="J30" i="16" s="1"/>
  <c r="L19" i="16"/>
  <c r="L25" i="16" s="1"/>
  <c r="L19" i="15"/>
  <c r="L25" i="15" s="1"/>
  <c r="J25" i="15"/>
  <c r="J30" i="15" s="1"/>
  <c r="J25" i="14"/>
  <c r="J30" i="14" s="1"/>
  <c r="L19" i="14"/>
  <c r="L25" i="14" s="1"/>
  <c r="J25" i="13"/>
  <c r="J30" i="13" s="1"/>
  <c r="L19" i="13"/>
  <c r="L25" i="13" s="1"/>
  <c r="L30" i="22" l="1"/>
  <c r="J29" i="22"/>
  <c r="L30" i="20"/>
  <c r="J29" i="20"/>
  <c r="L30" i="18"/>
  <c r="J29" i="18"/>
  <c r="L30" i="17"/>
  <c r="J29" i="17"/>
  <c r="L30" i="16"/>
  <c r="J29" i="16"/>
  <c r="L30" i="15"/>
  <c r="J29" i="15"/>
  <c r="L30" i="14"/>
  <c r="J29" i="14"/>
  <c r="L30" i="13"/>
  <c r="J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1059D533-FD4F-6E4B-A9A5-2819455CF75C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EE19290A-BF11-C342-98EA-847FD5F97C61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54728BBC-B5C6-2244-86B9-4B3106F9AE51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D6E665C1-4AB9-8648-B56E-9ACB9A47D7C2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49BDD9ED-FE20-7440-9231-813601ABFB0D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E37DBB00-55E7-B54D-AD67-92018DD1010E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80202DFF-23A9-C744-B291-B8F0B05C21BD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A71E3921-4F0D-F843-B31B-1E892CA1E955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6280D234-BBE4-194B-AA08-990E94F1668F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4AE5E592-A24D-1943-9476-A51761B0C724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64DB5DDE-269B-A245-BB85-4FC60FC11DC1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C8552B8F-7E4E-C341-8DB8-63C601EA0E6B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24505966-ED30-2248-8806-BD12B5D0D646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BD7B70CE-4BDA-664E-B236-2D203D7DEBB4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A8653D72-63B4-B846-8364-60A1D6BCAD79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82286745-40E1-3340-81B7-C67148434728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869BD1FA-DC88-EC45-87C9-6FABF1E9AB48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CE13E726-F48B-F84D-85BE-40649A5C7242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0DD2CA9C-60E6-B545-B54C-D2FA88D59C59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4BF6FA25-B8A5-464D-80A1-10FAC2F23346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7A432D86-B311-214E-AF33-257C40F6C503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95DC49A6-BB3E-8947-9A51-E462331DFCE1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0039AEFB-F1E3-2143-89D3-8CCCEE73658A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B762F113-4DD1-C840-8AE8-4A359119F999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3F4AE2A5-293D-314C-8D6B-3809E0AC8E93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31067295-6E0A-6740-AAD4-022798345E20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C9C0FE24-9A87-814A-9BAF-F82FEE1C5E54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8E0ACE2A-E760-EC48-B209-1CC28F49F46D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6C73D9D1-A6A1-C944-A41C-C7CFF0065CC6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3EB88492-3DAE-1143-836D-A0CFB5A43A27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7" authorId="0" shapeId="0" xr:uid="{8AFD6C40-5504-7C45-8755-2485BA4214C7}">
      <text>
        <r>
          <rPr>
            <sz val="8"/>
            <color rgb="FF000000"/>
            <rFont val="Tahoma"/>
            <family val="2"/>
          </rPr>
          <t xml:space="preserve">Datum der Fahrt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8" authorId="0" shapeId="0" xr:uid="{0267D2D2-33C6-AF46-80A2-554154F478EA}">
      <text>
        <r>
          <rPr>
            <b/>
            <sz val="8"/>
            <color indexed="81"/>
            <rFont val="Tahoma"/>
            <family val="2"/>
          </rPr>
          <t>Anzahl der Essen</t>
        </r>
      </text>
    </comment>
    <comment ref="K18" authorId="0" shapeId="0" xr:uid="{34265614-5C78-5544-99E4-6F4E1CA4A21A}">
      <text>
        <r>
          <rPr>
            <b/>
            <sz val="8"/>
            <color rgb="FF000000"/>
            <rFont val="Tahoma"/>
            <family val="2"/>
          </rPr>
          <t>Anzahl der Essen</t>
        </r>
      </text>
    </comment>
  </commentList>
</comments>
</file>

<file path=xl/sharedStrings.xml><?xml version="1.0" encoding="utf-8"?>
<sst xmlns="http://schemas.openxmlformats.org/spreadsheetml/2006/main" count="696" uniqueCount="66">
  <si>
    <t>Nation</t>
  </si>
  <si>
    <t>Kürzel</t>
  </si>
  <si>
    <t>Taggeld</t>
  </si>
  <si>
    <t>Nächtungsgeld</t>
  </si>
  <si>
    <t>Österreich</t>
  </si>
  <si>
    <t>AUT</t>
  </si>
  <si>
    <t xml:space="preserve"> </t>
  </si>
  <si>
    <t>Deutschland</t>
  </si>
  <si>
    <t>D</t>
  </si>
  <si>
    <t>Frankreich</t>
  </si>
  <si>
    <t>F</t>
  </si>
  <si>
    <t>Schweden</t>
  </si>
  <si>
    <t>S</t>
  </si>
  <si>
    <t>Italien</t>
  </si>
  <si>
    <t>I</t>
  </si>
  <si>
    <t>Slowenien</t>
  </si>
  <si>
    <t>SL</t>
  </si>
  <si>
    <t>Slowakei</t>
  </si>
  <si>
    <t>SLO</t>
  </si>
  <si>
    <t>Schweiz</t>
  </si>
  <si>
    <t>CH</t>
  </si>
  <si>
    <t>Amerika</t>
  </si>
  <si>
    <t>USA</t>
  </si>
  <si>
    <t>Kanada</t>
  </si>
  <si>
    <t>K</t>
  </si>
  <si>
    <t xml:space="preserve">Spanien </t>
  </si>
  <si>
    <t>SP</t>
  </si>
  <si>
    <t>MONAT</t>
  </si>
  <si>
    <t>ORT</t>
  </si>
  <si>
    <t>Gebühren</t>
  </si>
  <si>
    <t>NATION</t>
  </si>
  <si>
    <t>REISEZEIT</t>
  </si>
  <si>
    <t>REISEDAUER</t>
  </si>
  <si>
    <t>Diäten in Euro</t>
  </si>
  <si>
    <t>TAG</t>
  </si>
  <si>
    <t>NACHT</t>
  </si>
  <si>
    <t>VON</t>
  </si>
  <si>
    <t>BIS</t>
  </si>
  <si>
    <t>Taggelder</t>
  </si>
  <si>
    <t>Nächtigung</t>
  </si>
  <si>
    <t>SUMME</t>
  </si>
  <si>
    <t>Nächtigung Inland</t>
  </si>
  <si>
    <t>7370/2700</t>
  </si>
  <si>
    <t>Diäten Inland</t>
  </si>
  <si>
    <t>7350/2700</t>
  </si>
  <si>
    <t>Nächtigung Ausland</t>
  </si>
  <si>
    <t>7371/2700</t>
  </si>
  <si>
    <t>Diäten Ausland</t>
  </si>
  <si>
    <t>7355/2700</t>
  </si>
  <si>
    <t>Nächtigung gesamt</t>
  </si>
  <si>
    <t>Diäten gesamt</t>
  </si>
  <si>
    <t>Essen</t>
  </si>
  <si>
    <t>Rechnung</t>
  </si>
  <si>
    <t>Tages- und Nächtigungsgelder Jänner 2025</t>
  </si>
  <si>
    <t>Jänner</t>
  </si>
  <si>
    <t>keine Rechnung - 15,00€</t>
  </si>
  <si>
    <t>Tages- und Nächtigungsgelder Februar 2025</t>
  </si>
  <si>
    <t>Tages- und Nächtigungsgelder März 2025</t>
  </si>
  <si>
    <t>Tages- und Nächtigungsgelder April 2025</t>
  </si>
  <si>
    <t>Tages- und Nächtigungsgelder Juli 2025</t>
  </si>
  <si>
    <t>Tages- und Nächtigungsgelder Juni 2025</t>
  </si>
  <si>
    <t>Tages- und Nächtigungsgelder Mai 2025</t>
  </si>
  <si>
    <t>Tages- und Nächtigungsgelder Augsut 2025</t>
  </si>
  <si>
    <t>Tages- und Nächtigungsgelder September 2025</t>
  </si>
  <si>
    <t>Tages- und Nächtigungsgelder Oktober 2025</t>
  </si>
  <si>
    <t>Tages- und Nächtigungsgelder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</si>
</sst>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##0.00\ &quot;EURO/km&quot;"/>
    <numFmt numFmtId="166" formatCode="hh\ sd\d\ mm\ m\i\n"/>
    <numFmt numFmtId="167" formatCode="[$EURO]\ #,##0.00"/>
    <numFmt numFmtId="168" formatCode="dd/mm/yyyy;@"/>
    <numFmt numFmtId="169" formatCode="#0\ &quot;Tag(e)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8"/>
      <name val="Tahoma"/>
      <family val="2"/>
    </font>
    <font>
      <sz val="10"/>
      <name val="Tahoma"/>
      <family val="2"/>
    </font>
    <font>
      <sz val="12"/>
      <color indexed="9"/>
      <name val="Tahoma"/>
      <family val="2"/>
    </font>
    <font>
      <b/>
      <sz val="8"/>
      <color indexed="81"/>
      <name val="Tahoma"/>
      <family val="2"/>
    </font>
    <font>
      <sz val="12"/>
      <name val="PT Sans"/>
      <family val="2"/>
      <charset val="204"/>
    </font>
    <font>
      <b/>
      <sz val="11"/>
      <name val="PT Sans"/>
      <family val="2"/>
      <charset val="204"/>
    </font>
    <font>
      <sz val="11"/>
      <color theme="1"/>
      <name val="PT Sans"/>
      <family val="2"/>
      <charset val="204"/>
    </font>
    <font>
      <sz val="11"/>
      <name val="PT Sans"/>
      <family val="2"/>
      <charset val="204"/>
    </font>
    <font>
      <b/>
      <sz val="10"/>
      <color indexed="17"/>
      <name val="PT Sans"/>
      <family val="2"/>
      <charset val="204"/>
    </font>
    <font>
      <u/>
      <sz val="10"/>
      <name val="PT Sans"/>
      <family val="2"/>
      <charset val="204"/>
    </font>
    <font>
      <b/>
      <u/>
      <sz val="18"/>
      <name val="PT Sans"/>
      <family val="2"/>
      <charset val="204"/>
    </font>
    <font>
      <b/>
      <u/>
      <sz val="12"/>
      <name val="PT Sans"/>
      <family val="2"/>
      <charset val="204"/>
    </font>
    <font>
      <b/>
      <sz val="12"/>
      <name val="PT Sans"/>
      <family val="2"/>
      <charset val="204"/>
    </font>
    <font>
      <b/>
      <sz val="10"/>
      <name val="PT Sans"/>
      <family val="2"/>
      <charset val="204"/>
    </font>
    <font>
      <sz val="10"/>
      <name val="PT Sans"/>
      <family val="2"/>
      <charset val="204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0" fontId="15" fillId="2" borderId="5" xfId="0" applyNumberFormat="1" applyFont="1" applyFill="1" applyBorder="1" applyAlignment="1">
      <alignment horizontal="center" vertical="center"/>
    </xf>
    <xf numFmtId="20" fontId="15" fillId="2" borderId="6" xfId="0" applyNumberFormat="1" applyFont="1" applyFill="1" applyBorder="1" applyAlignment="1">
      <alignment horizontal="center" vertical="center"/>
    </xf>
    <xf numFmtId="166" fontId="15" fillId="2" borderId="2" xfId="0" applyNumberFormat="1" applyFont="1" applyFill="1" applyBorder="1" applyAlignment="1">
      <alignment horizontal="center" vertical="center"/>
    </xf>
    <xf numFmtId="0" fontId="15" fillId="2" borderId="5" xfId="0" quotePrefix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6" fontId="15" fillId="2" borderId="18" xfId="0" applyNumberFormat="1" applyFont="1" applyFill="1" applyBorder="1" applyAlignment="1">
      <alignment horizontal="center" vertical="center"/>
    </xf>
    <xf numFmtId="0" fontId="15" fillId="0" borderId="10" xfId="0" applyFont="1" applyBorder="1"/>
    <xf numFmtId="167" fontId="7" fillId="2" borderId="11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20" fontId="7" fillId="2" borderId="13" xfId="0" applyNumberFormat="1" applyFont="1" applyFill="1" applyBorder="1" applyAlignment="1">
      <alignment horizontal="center"/>
    </xf>
    <xf numFmtId="20" fontId="7" fillId="2" borderId="14" xfId="0" applyNumberFormat="1" applyFont="1" applyFill="1" applyBorder="1" applyAlignment="1">
      <alignment horizontal="center"/>
    </xf>
    <xf numFmtId="166" fontId="15" fillId="2" borderId="10" xfId="0" applyNumberFormat="1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/>
    </xf>
    <xf numFmtId="168" fontId="17" fillId="2" borderId="15" xfId="0" applyNumberFormat="1" applyFont="1" applyFill="1" applyBorder="1" applyAlignment="1">
      <alignment horizontal="center"/>
    </xf>
    <xf numFmtId="164" fontId="17" fillId="0" borderId="16" xfId="1" applyFont="1" applyFill="1" applyBorder="1" applyAlignment="1">
      <alignment horizontal="center"/>
    </xf>
    <xf numFmtId="2" fontId="17" fillId="2" borderId="16" xfId="0" applyNumberFormat="1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14" fontId="17" fillId="2" borderId="16" xfId="0" applyNumberFormat="1" applyFont="1" applyFill="1" applyBorder="1" applyAlignment="1">
      <alignment horizontal="center"/>
    </xf>
    <xf numFmtId="169" fontId="17" fillId="0" borderId="16" xfId="0" applyNumberFormat="1" applyFont="1" applyBorder="1" applyAlignment="1">
      <alignment horizontal="center"/>
    </xf>
    <xf numFmtId="164" fontId="17" fillId="0" borderId="16" xfId="1" applyFont="1" applyFill="1" applyBorder="1" applyAlignment="1">
      <alignment horizontal="right"/>
    </xf>
    <xf numFmtId="164" fontId="17" fillId="0" borderId="17" xfId="1" applyFont="1" applyFill="1" applyBorder="1" applyAlignment="1">
      <alignment horizontal="right"/>
    </xf>
    <xf numFmtId="4" fontId="15" fillId="0" borderId="18" xfId="0" applyNumberFormat="1" applyFont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4" fontId="17" fillId="0" borderId="18" xfId="1" applyFont="1" applyFill="1" applyBorder="1" applyAlignment="1">
      <alignment horizontal="right"/>
    </xf>
    <xf numFmtId="164" fontId="17" fillId="0" borderId="20" xfId="1" applyFont="1" applyFill="1" applyBorder="1" applyAlignment="1">
      <alignment horizontal="right"/>
    </xf>
    <xf numFmtId="168" fontId="17" fillId="2" borderId="22" xfId="0" applyNumberFormat="1" applyFont="1" applyFill="1" applyBorder="1" applyAlignment="1">
      <alignment horizontal="center"/>
    </xf>
    <xf numFmtId="164" fontId="17" fillId="0" borderId="18" xfId="1" applyFont="1" applyFill="1" applyBorder="1" applyAlignment="1">
      <alignment horizontal="center"/>
    </xf>
    <xf numFmtId="2" fontId="17" fillId="2" borderId="18" xfId="0" applyNumberFormat="1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168" fontId="17" fillId="2" borderId="23" xfId="0" applyNumberFormat="1" applyFont="1" applyFill="1" applyBorder="1" applyAlignment="1">
      <alignment horizontal="center"/>
    </xf>
    <xf numFmtId="164" fontId="17" fillId="0" borderId="24" xfId="1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14" fontId="17" fillId="2" borderId="24" xfId="0" applyNumberFormat="1" applyFont="1" applyFill="1" applyBorder="1" applyAlignment="1">
      <alignment horizontal="center"/>
    </xf>
    <xf numFmtId="164" fontId="17" fillId="0" borderId="24" xfId="1" applyFont="1" applyFill="1" applyBorder="1" applyAlignment="1">
      <alignment horizontal="right"/>
    </xf>
    <xf numFmtId="164" fontId="17" fillId="0" borderId="25" xfId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20" fontId="16" fillId="2" borderId="0" xfId="0" applyNumberFormat="1" applyFont="1" applyFill="1" applyAlignment="1">
      <alignment horizontal="center" vertical="center"/>
    </xf>
    <xf numFmtId="20" fontId="16" fillId="2" borderId="27" xfId="0" applyNumberFormat="1" applyFont="1" applyFill="1" applyBorder="1" applyAlignment="1">
      <alignment horizontal="center" vertical="center"/>
    </xf>
    <xf numFmtId="169" fontId="16" fillId="2" borderId="9" xfId="0" applyNumberFormat="1" applyFont="1" applyFill="1" applyBorder="1" applyAlignment="1">
      <alignment horizontal="center" vertical="center"/>
    </xf>
    <xf numFmtId="164" fontId="16" fillId="2" borderId="28" xfId="1" applyFont="1" applyFill="1" applyBorder="1" applyAlignment="1">
      <alignment horizontal="right" vertical="center"/>
    </xf>
    <xf numFmtId="164" fontId="16" fillId="2" borderId="29" xfId="1" applyFont="1" applyFill="1" applyBorder="1" applyAlignment="1">
      <alignment horizontal="right" vertical="center"/>
    </xf>
    <xf numFmtId="4" fontId="15" fillId="0" borderId="8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164" fontId="17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0" fillId="0" borderId="31" xfId="1" applyFont="1" applyBorder="1" applyAlignment="1">
      <alignment vertical="center"/>
    </xf>
    <xf numFmtId="0" fontId="15" fillId="0" borderId="0" xfId="0" applyFont="1"/>
    <xf numFmtId="164" fontId="8" fillId="0" borderId="32" xfId="1" applyFont="1" applyBorder="1" applyAlignment="1">
      <alignment vertical="center"/>
    </xf>
    <xf numFmtId="164" fontId="15" fillId="0" borderId="0" xfId="1" applyFont="1"/>
    <xf numFmtId="0" fontId="10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9" xfId="0" applyFont="1" applyFill="1" applyBorder="1"/>
    <xf numFmtId="168" fontId="16" fillId="3" borderId="7" xfId="0" applyNumberFormat="1" applyFont="1" applyFill="1" applyBorder="1" applyAlignment="1">
      <alignment horizontal="center" vertical="center"/>
    </xf>
    <xf numFmtId="168" fontId="16" fillId="3" borderId="0" xfId="0" applyNumberFormat="1" applyFont="1" applyFill="1" applyAlignment="1">
      <alignment horizontal="center" vertical="center"/>
    </xf>
    <xf numFmtId="168" fontId="16" fillId="3" borderId="1" xfId="0" applyNumberFormat="1" applyFont="1" applyFill="1" applyBorder="1" applyAlignment="1">
      <alignment horizontal="center" vertical="center"/>
    </xf>
    <xf numFmtId="164" fontId="16" fillId="4" borderId="34" xfId="1" applyFont="1" applyFill="1" applyBorder="1" applyAlignment="1">
      <alignment horizontal="right"/>
    </xf>
    <xf numFmtId="164" fontId="16" fillId="4" borderId="35" xfId="1" applyFont="1" applyFill="1" applyBorder="1" applyAlignment="1">
      <alignment horizontal="right"/>
    </xf>
    <xf numFmtId="164" fontId="16" fillId="4" borderId="21" xfId="1" applyFont="1" applyFill="1" applyBorder="1" applyAlignment="1">
      <alignment horizontal="right"/>
    </xf>
    <xf numFmtId="164" fontId="16" fillId="4" borderId="26" xfId="1" applyFont="1" applyFill="1" applyBorder="1" applyAlignment="1">
      <alignment horizontal="right"/>
    </xf>
    <xf numFmtId="164" fontId="16" fillId="4" borderId="30" xfId="1" applyFont="1" applyFill="1" applyBorder="1" applyAlignment="1">
      <alignment horizontal="right" vertical="center"/>
    </xf>
    <xf numFmtId="20" fontId="8" fillId="5" borderId="18" xfId="0" applyNumberFormat="1" applyFont="1" applyFill="1" applyBorder="1" applyAlignment="1">
      <alignment vertical="center"/>
    </xf>
    <xf numFmtId="0" fontId="10" fillId="5" borderId="18" xfId="0" applyFont="1" applyFill="1" applyBorder="1" applyAlignment="1">
      <alignment horizontal="left"/>
    </xf>
    <xf numFmtId="0" fontId="10" fillId="5" borderId="18" xfId="0" applyFont="1" applyFill="1" applyBorder="1"/>
    <xf numFmtId="164" fontId="10" fillId="5" borderId="18" xfId="1" applyFont="1" applyFill="1" applyBorder="1"/>
    <xf numFmtId="2" fontId="10" fillId="5" borderId="18" xfId="0" applyNumberFormat="1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7738ABE-5860-49AC-3BCC-38938E5B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3D71E0-A0B0-4946-922C-76E6966E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059ECCA-1612-2244-8225-5A40482CC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6201966-404D-CE4E-B1B6-D745125F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60BA8D-9758-FA4C-8EBF-796F27AB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143AB9-2697-B646-9285-A257EC9F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A87D64E-6172-6F48-9D89-0C1966B4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929EA5-5E9E-A24E-B24F-14267723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015E24-26E9-B948-826A-B913D5CE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9CC65C-1F4F-9647-AB69-48EAC8B3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4D533CE-4291-EB4D-B1F3-2D8A76129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1</xdr:row>
      <xdr:rowOff>88900</xdr:rowOff>
    </xdr:from>
    <xdr:to>
      <xdr:col>6</xdr:col>
      <xdr:colOff>342900</xdr:colOff>
      <xdr:row>4</xdr:row>
      <xdr:rowOff>12700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EDB019-7E73-994B-B74E-D90B88A8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292100"/>
          <a:ext cx="15621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zoomScale="81" workbookViewId="0">
      <selection activeCell="H40" sqref="H40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53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536A-EC62-9E47-8910-986A27F95489}">
  <sheetPr>
    <pageSetUpPr fitToPage="1"/>
  </sheetPr>
  <dimension ref="A1:Q31"/>
  <sheetViews>
    <sheetView zoomScale="90" workbookViewId="0">
      <selection activeCell="A16" sqref="A16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50BD-A439-694C-9376-76D230608553}">
  <sheetPr>
    <pageSetUpPr fitToPage="1"/>
  </sheetPr>
  <dimension ref="A1:Q31"/>
  <sheetViews>
    <sheetView zoomScale="90" workbookViewId="0">
      <selection activeCell="A16" sqref="A16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016A-4EF9-CC42-87F3-1561060DA6D4}">
  <sheetPr>
    <pageSetUpPr fitToPage="1"/>
  </sheetPr>
  <dimension ref="A1:Q31"/>
  <sheetViews>
    <sheetView tabSelected="1" zoomScale="90" workbookViewId="0">
      <selection activeCell="A16" sqref="A16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10DF-AC66-A048-A8E3-D789E75194C7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56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FF9C-F437-CC47-A955-8CC6F079C112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57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39BF-A289-494B-871E-062D756E6625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58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6777-494D-C541-A005-006AAD273851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F33D-7A46-B44E-9940-E871489C3C1E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187C-8482-3546-A6E2-9BD6DA879111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59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E2BE-2C05-9B43-8F40-3DE23E0393D1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B227-1EB8-CF44-91E2-348EA2A27992}">
  <sheetPr>
    <pageSetUpPr fitToPage="1"/>
  </sheetPr>
  <dimension ref="A1:Q31"/>
  <sheetViews>
    <sheetView zoomScale="90" workbookViewId="0">
      <selection activeCell="A15" sqref="A15:L15"/>
    </sheetView>
  </sheetViews>
  <sheetFormatPr baseColWidth="10" defaultRowHeight="15" x14ac:dyDescent="0.2"/>
  <cols>
    <col min="1" max="1" width="27.33203125" customWidth="1"/>
    <col min="2" max="2" width="15.83203125" customWidth="1"/>
    <col min="4" max="4" width="12.83203125" bestFit="1" customWidth="1"/>
    <col min="8" max="8" width="13.6640625" customWidth="1"/>
    <col min="9" max="9" width="21.1640625" customWidth="1"/>
    <col min="10" max="10" width="17.83203125" customWidth="1"/>
    <col min="11" max="11" width="14.6640625" customWidth="1"/>
    <col min="12" max="12" width="16.5" customWidth="1"/>
    <col min="13" max="13" width="30.5" bestFit="1" customWidth="1"/>
  </cols>
  <sheetData>
    <row r="1" spans="1:14" ht="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1"/>
    </row>
    <row r="2" spans="1:14" ht="16" x14ac:dyDescent="0.2">
      <c r="A2" s="93" t="s">
        <v>0</v>
      </c>
      <c r="B2" s="93" t="s">
        <v>1</v>
      </c>
      <c r="C2" s="93" t="s">
        <v>2</v>
      </c>
      <c r="D2" s="93" t="s">
        <v>3</v>
      </c>
      <c r="E2" s="6"/>
      <c r="F2" s="6"/>
      <c r="G2" s="6"/>
      <c r="H2" s="8"/>
      <c r="I2" s="8"/>
      <c r="J2" s="8"/>
      <c r="K2" s="8"/>
      <c r="L2" s="8"/>
      <c r="M2" s="7"/>
      <c r="N2" s="1"/>
    </row>
    <row r="3" spans="1:14" ht="16" x14ac:dyDescent="0.2">
      <c r="A3" s="94" t="s">
        <v>4</v>
      </c>
      <c r="B3" s="95" t="s">
        <v>5</v>
      </c>
      <c r="C3" s="96">
        <v>30</v>
      </c>
      <c r="D3" s="96">
        <v>17</v>
      </c>
      <c r="E3" s="10" t="s">
        <v>6</v>
      </c>
      <c r="F3" s="6"/>
      <c r="G3" s="6"/>
      <c r="H3" s="8"/>
      <c r="I3" s="8"/>
      <c r="J3" s="8"/>
      <c r="K3" s="8"/>
      <c r="L3" s="8"/>
      <c r="M3" s="7"/>
      <c r="N3" s="1"/>
    </row>
    <row r="4" spans="1:14" ht="16" x14ac:dyDescent="0.2">
      <c r="A4" s="97" t="s">
        <v>7</v>
      </c>
      <c r="B4" s="95" t="s">
        <v>8</v>
      </c>
      <c r="C4" s="96">
        <v>35.299999999999997</v>
      </c>
      <c r="D4" s="96">
        <v>27.9</v>
      </c>
      <c r="E4" s="11"/>
      <c r="F4" s="6"/>
      <c r="G4" s="12"/>
      <c r="H4" s="8"/>
      <c r="I4" s="8"/>
      <c r="J4" s="8"/>
      <c r="K4" s="8"/>
      <c r="L4" s="8"/>
      <c r="M4" s="7"/>
      <c r="N4" s="1"/>
    </row>
    <row r="5" spans="1:14" ht="16" x14ac:dyDescent="0.2">
      <c r="A5" s="97" t="s">
        <v>9</v>
      </c>
      <c r="B5" s="95" t="s">
        <v>10</v>
      </c>
      <c r="C5" s="96">
        <v>32.700000000000003</v>
      </c>
      <c r="D5" s="96">
        <v>24</v>
      </c>
      <c r="E5" s="6"/>
      <c r="F5" s="6"/>
      <c r="G5" s="12"/>
      <c r="H5" s="8"/>
      <c r="I5" s="8"/>
      <c r="J5" s="8"/>
      <c r="K5" s="8"/>
      <c r="L5" s="8"/>
      <c r="M5" s="7"/>
      <c r="N5" s="1"/>
    </row>
    <row r="6" spans="1:14" ht="16" x14ac:dyDescent="0.2">
      <c r="A6" s="97" t="s">
        <v>11</v>
      </c>
      <c r="B6" s="95" t="s">
        <v>12</v>
      </c>
      <c r="C6" s="96">
        <v>26.8</v>
      </c>
      <c r="D6" s="96">
        <v>32.700000000000003</v>
      </c>
      <c r="E6" s="6"/>
      <c r="F6" s="6"/>
      <c r="G6" s="12"/>
      <c r="H6" s="8"/>
      <c r="I6" s="8"/>
      <c r="J6" s="8"/>
      <c r="K6" s="8"/>
      <c r="L6" s="8"/>
      <c r="M6" s="7"/>
      <c r="N6" s="1"/>
    </row>
    <row r="7" spans="1:14" ht="16" x14ac:dyDescent="0.2">
      <c r="A7" s="95" t="s">
        <v>13</v>
      </c>
      <c r="B7" s="95" t="s">
        <v>14</v>
      </c>
      <c r="C7" s="96">
        <v>35.799999999999997</v>
      </c>
      <c r="D7" s="96">
        <v>27.9</v>
      </c>
      <c r="E7" s="6"/>
      <c r="F7" s="6"/>
      <c r="G7" s="12"/>
      <c r="H7" s="8"/>
      <c r="I7" s="8"/>
      <c r="J7" s="8"/>
      <c r="K7" s="8"/>
      <c r="L7" s="8"/>
      <c r="M7" s="7"/>
      <c r="N7" s="1"/>
    </row>
    <row r="8" spans="1:14" ht="16" x14ac:dyDescent="0.2">
      <c r="A8" s="97" t="s">
        <v>15</v>
      </c>
      <c r="B8" s="95" t="s">
        <v>16</v>
      </c>
      <c r="C8" s="96">
        <v>31</v>
      </c>
      <c r="D8" s="96">
        <v>23.3</v>
      </c>
      <c r="E8" s="6"/>
      <c r="F8" s="6"/>
      <c r="G8" s="12"/>
      <c r="H8" s="8"/>
      <c r="I8" s="8"/>
      <c r="J8" s="8"/>
      <c r="K8" s="8"/>
      <c r="L8" s="8"/>
      <c r="M8" s="7"/>
      <c r="N8" s="1"/>
    </row>
    <row r="9" spans="1:14" ht="16" x14ac:dyDescent="0.2">
      <c r="A9" s="95" t="s">
        <v>17</v>
      </c>
      <c r="B9" s="95" t="s">
        <v>18</v>
      </c>
      <c r="C9" s="96">
        <v>27.9</v>
      </c>
      <c r="D9" s="96">
        <v>15.9</v>
      </c>
      <c r="E9" s="6"/>
      <c r="F9" s="6"/>
      <c r="G9" s="12"/>
      <c r="H9" s="8"/>
      <c r="I9" s="8"/>
      <c r="J9" s="8"/>
      <c r="K9" s="8"/>
      <c r="L9" s="8"/>
      <c r="M9" s="7"/>
      <c r="N9" s="1"/>
    </row>
    <row r="10" spans="1:14" ht="16" x14ac:dyDescent="0.2">
      <c r="A10" s="95" t="s">
        <v>19</v>
      </c>
      <c r="B10" s="95" t="s">
        <v>20</v>
      </c>
      <c r="C10" s="96">
        <v>36.799999999999997</v>
      </c>
      <c r="D10" s="96">
        <v>32.700000000000003</v>
      </c>
      <c r="E10" s="6"/>
      <c r="F10" s="6"/>
      <c r="G10" s="12"/>
      <c r="H10" s="8"/>
      <c r="I10" s="8"/>
      <c r="J10" s="8"/>
      <c r="K10" s="8"/>
      <c r="L10" s="8"/>
      <c r="M10" s="7"/>
      <c r="N10" s="1"/>
    </row>
    <row r="11" spans="1:14" ht="16" x14ac:dyDescent="0.2">
      <c r="A11" s="97" t="s">
        <v>21</v>
      </c>
      <c r="B11" s="95" t="s">
        <v>22</v>
      </c>
      <c r="C11" s="96">
        <v>52.3</v>
      </c>
      <c r="D11" s="96">
        <v>42.9</v>
      </c>
      <c r="E11" s="6"/>
      <c r="F11" s="6"/>
      <c r="G11" s="12"/>
      <c r="H11" s="8"/>
      <c r="I11" s="8"/>
      <c r="J11" s="8"/>
      <c r="K11" s="8"/>
      <c r="L11" s="8"/>
      <c r="M11" s="7"/>
      <c r="N11" s="1"/>
    </row>
    <row r="12" spans="1:14" ht="16" x14ac:dyDescent="0.2">
      <c r="A12" s="97" t="s">
        <v>23</v>
      </c>
      <c r="B12" s="95" t="s">
        <v>24</v>
      </c>
      <c r="C12" s="96">
        <v>41</v>
      </c>
      <c r="D12" s="96">
        <v>34.200000000000003</v>
      </c>
      <c r="E12" s="6"/>
      <c r="F12" s="6"/>
      <c r="G12" s="12"/>
      <c r="H12" s="8"/>
      <c r="I12" s="8"/>
      <c r="J12" s="8"/>
      <c r="K12" s="8"/>
      <c r="L12" s="8"/>
      <c r="M12" s="7"/>
      <c r="N12" s="1"/>
    </row>
    <row r="13" spans="1:14" ht="16" x14ac:dyDescent="0.2">
      <c r="A13" s="97" t="s">
        <v>25</v>
      </c>
      <c r="B13" s="95" t="s">
        <v>26</v>
      </c>
      <c r="C13" s="96">
        <v>34.200000000000003</v>
      </c>
      <c r="D13" s="96">
        <v>30.5</v>
      </c>
      <c r="E13" s="7"/>
      <c r="F13" s="6"/>
      <c r="G13" s="12"/>
      <c r="H13" s="8"/>
      <c r="I13" s="8"/>
      <c r="J13" s="8"/>
      <c r="K13" s="8"/>
      <c r="L13" s="8"/>
      <c r="M13" s="7"/>
      <c r="N13" s="1"/>
    </row>
    <row r="14" spans="1:14" ht="16" x14ac:dyDescent="0.2">
      <c r="A14" s="13"/>
      <c r="B14" s="14"/>
      <c r="C14" s="15"/>
      <c r="D14" s="16"/>
      <c r="E14" s="7"/>
      <c r="F14" s="6"/>
      <c r="G14" s="12"/>
      <c r="H14" s="8"/>
      <c r="I14" s="8"/>
      <c r="J14" s="8"/>
      <c r="K14" s="8"/>
      <c r="L14" s="8"/>
      <c r="M14" s="7"/>
      <c r="N14" s="1"/>
    </row>
    <row r="15" spans="1:14" ht="24" x14ac:dyDescent="0.25">
      <c r="A15" s="17" t="s">
        <v>63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2"/>
    </row>
    <row r="16" spans="1:14" ht="17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7"/>
      <c r="N16" s="1"/>
    </row>
    <row r="17" spans="1:17" ht="16" x14ac:dyDescent="0.2">
      <c r="A17" s="83" t="s">
        <v>27</v>
      </c>
      <c r="B17" s="21" t="s">
        <v>28</v>
      </c>
      <c r="C17" s="22" t="s">
        <v>29</v>
      </c>
      <c r="D17" s="23"/>
      <c r="E17" s="24" t="s">
        <v>30</v>
      </c>
      <c r="F17" s="24" t="s">
        <v>1</v>
      </c>
      <c r="G17" s="25" t="s">
        <v>31</v>
      </c>
      <c r="H17" s="26"/>
      <c r="I17" s="27" t="s">
        <v>32</v>
      </c>
      <c r="J17" s="28" t="s">
        <v>33</v>
      </c>
      <c r="K17" s="29"/>
      <c r="L17" s="29"/>
      <c r="M17" s="30" t="s">
        <v>51</v>
      </c>
      <c r="N17" s="1"/>
    </row>
    <row r="18" spans="1:17" ht="17" thickBot="1" x14ac:dyDescent="0.25">
      <c r="A18" s="84"/>
      <c r="B18" s="31"/>
      <c r="C18" s="32" t="s">
        <v>34</v>
      </c>
      <c r="D18" s="33" t="s">
        <v>35</v>
      </c>
      <c r="E18" s="34"/>
      <c r="F18" s="34"/>
      <c r="G18" s="35" t="s">
        <v>36</v>
      </c>
      <c r="H18" s="36" t="s">
        <v>37</v>
      </c>
      <c r="I18" s="37"/>
      <c r="J18" s="32" t="s">
        <v>38</v>
      </c>
      <c r="K18" s="33" t="s">
        <v>39</v>
      </c>
      <c r="L18" s="38" t="s">
        <v>40</v>
      </c>
      <c r="M18" s="30"/>
      <c r="N18" s="1"/>
    </row>
    <row r="19" spans="1:17" ht="17" thickBot="1" x14ac:dyDescent="0.25">
      <c r="A19" s="85" t="s">
        <v>54</v>
      </c>
      <c r="B19" s="39"/>
      <c r="C19" s="40"/>
      <c r="D19" s="40"/>
      <c r="E19" s="41"/>
      <c r="F19" s="42"/>
      <c r="G19" s="43"/>
      <c r="H19" s="43"/>
      <c r="I19" s="44">
        <f>(H19-G19)+1</f>
        <v>1</v>
      </c>
      <c r="J19" s="45">
        <f>I19*C19</f>
        <v>0</v>
      </c>
      <c r="K19" s="46">
        <f>(I19-1)*D19</f>
        <v>0</v>
      </c>
      <c r="L19" s="88">
        <f>SUM(J19:K19)</f>
        <v>0</v>
      </c>
      <c r="M19" s="47" t="s">
        <v>52</v>
      </c>
      <c r="N19" s="3"/>
    </row>
    <row r="20" spans="1:17" ht="17" thickBot="1" x14ac:dyDescent="0.25">
      <c r="A20" s="86"/>
      <c r="B20" s="39"/>
      <c r="C20" s="40"/>
      <c r="D20" s="40"/>
      <c r="E20" s="41"/>
      <c r="F20" s="42"/>
      <c r="G20" s="48"/>
      <c r="H20" s="48"/>
      <c r="I20" s="44"/>
      <c r="J20" s="49">
        <f>I20*C20</f>
        <v>0</v>
      </c>
      <c r="K20" s="50">
        <f>(I20-1)*D20</f>
        <v>0</v>
      </c>
      <c r="L20" s="89">
        <f>SUM(J20:K20)</f>
        <v>0</v>
      </c>
      <c r="M20" s="47" t="s">
        <v>55</v>
      </c>
      <c r="N20" s="3"/>
    </row>
    <row r="21" spans="1:17" ht="17" thickBot="1" x14ac:dyDescent="0.25">
      <c r="A21" s="86"/>
      <c r="B21" s="51"/>
      <c r="C21" s="52"/>
      <c r="D21" s="52"/>
      <c r="E21" s="53"/>
      <c r="F21" s="54"/>
      <c r="G21" s="55"/>
      <c r="H21" s="55"/>
      <c r="I21" s="44"/>
      <c r="J21" s="49">
        <f t="shared" ref="J21" si="0">I21*C21</f>
        <v>0</v>
      </c>
      <c r="K21" s="50">
        <f t="shared" ref="K21:K24" si="1">(I21-1)*D21</f>
        <v>0</v>
      </c>
      <c r="L21" s="90">
        <f t="shared" ref="L21:L24" si="2">SUM(J21:K21)</f>
        <v>0</v>
      </c>
      <c r="M21" s="56"/>
      <c r="N21" s="3"/>
    </row>
    <row r="22" spans="1:17" ht="17" thickBot="1" x14ac:dyDescent="0.25">
      <c r="A22" s="86"/>
      <c r="B22" s="51"/>
      <c r="C22" s="52"/>
      <c r="D22" s="52"/>
      <c r="E22" s="54"/>
      <c r="F22" s="54"/>
      <c r="G22" s="55"/>
      <c r="H22" s="55"/>
      <c r="I22" s="44"/>
      <c r="J22" s="49">
        <f>I22*C22</f>
        <v>0</v>
      </c>
      <c r="K22" s="50">
        <f t="shared" si="1"/>
        <v>0</v>
      </c>
      <c r="L22" s="90">
        <f t="shared" si="2"/>
        <v>0</v>
      </c>
      <c r="M22" s="56"/>
      <c r="N22" s="3"/>
    </row>
    <row r="23" spans="1:17" ht="17" thickBot="1" x14ac:dyDescent="0.25">
      <c r="A23" s="86"/>
      <c r="B23" s="51"/>
      <c r="C23" s="52"/>
      <c r="D23" s="52"/>
      <c r="E23" s="54"/>
      <c r="F23" s="54"/>
      <c r="G23" s="55"/>
      <c r="H23" s="55"/>
      <c r="I23" s="44"/>
      <c r="J23" s="49">
        <f>I23*C23</f>
        <v>0</v>
      </c>
      <c r="K23" s="50">
        <f t="shared" si="1"/>
        <v>0</v>
      </c>
      <c r="L23" s="90">
        <f t="shared" si="2"/>
        <v>0</v>
      </c>
      <c r="M23" s="56"/>
      <c r="N23" s="3"/>
    </row>
    <row r="24" spans="1:17" ht="17" thickBot="1" x14ac:dyDescent="0.25">
      <c r="A24" s="87"/>
      <c r="B24" s="57"/>
      <c r="C24" s="58"/>
      <c r="D24" s="58"/>
      <c r="E24" s="59"/>
      <c r="F24" s="59"/>
      <c r="G24" s="60"/>
      <c r="H24" s="60"/>
      <c r="I24" s="44"/>
      <c r="J24" s="61">
        <f>I24*C24</f>
        <v>0</v>
      </c>
      <c r="K24" s="62">
        <f t="shared" si="1"/>
        <v>0</v>
      </c>
      <c r="L24" s="91">
        <f t="shared" si="2"/>
        <v>0</v>
      </c>
      <c r="M24" s="56"/>
      <c r="N24" s="3"/>
    </row>
    <row r="25" spans="1:17" ht="17" thickBot="1" x14ac:dyDescent="0.25">
      <c r="A25" s="63"/>
      <c r="B25" s="64"/>
      <c r="C25" s="64"/>
      <c r="D25" s="64"/>
      <c r="E25" s="64"/>
      <c r="F25" s="64"/>
      <c r="G25" s="65"/>
      <c r="H25" s="66"/>
      <c r="I25" s="67">
        <f>SUM(I19:I24)</f>
        <v>1</v>
      </c>
      <c r="J25" s="68">
        <f>SUM(J19:J24)</f>
        <v>0</v>
      </c>
      <c r="K25" s="69">
        <f>SUM(K19:K24)</f>
        <v>0</v>
      </c>
      <c r="L25" s="92">
        <f>SUM(L19:L24)</f>
        <v>0</v>
      </c>
      <c r="M25" s="70"/>
      <c r="N25" s="1"/>
    </row>
    <row r="26" spans="1:17" ht="1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1"/>
      <c r="Q26" t="s">
        <v>6</v>
      </c>
    </row>
    <row r="27" spans="1:17" ht="1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6"/>
      <c r="N27" s="1"/>
    </row>
    <row r="28" spans="1:17" ht="16" x14ac:dyDescent="0.2">
      <c r="A28" s="71" t="s">
        <v>41</v>
      </c>
      <c r="B28" s="72">
        <f>IF(F19="AUT",K19,0)+IF(F21="AUT",K21,0)+IF(F22="AUT",K22,0)+IF(F23="AUT",K23,0)+IF(F24="AUT",K24,0)+IF(F20="AUT",K20,0)</f>
        <v>0</v>
      </c>
      <c r="C28" s="73"/>
      <c r="D28" s="74" t="s">
        <v>42</v>
      </c>
      <c r="E28" s="75"/>
      <c r="F28" s="75"/>
      <c r="G28" s="75"/>
      <c r="H28" s="75"/>
      <c r="I28" s="71" t="s">
        <v>43</v>
      </c>
      <c r="J28" s="72">
        <f>IF(F19="AUT",J19,0)+IF(F21="AUT",J21,0)+IF(F22="AUT",J22,0)+IF(F23="AUT",J23,0)+IF(F24="AUT",J24,0)+IF(F20="AUT",J20,0)</f>
        <v>0</v>
      </c>
      <c r="K28" s="74" t="s">
        <v>44</v>
      </c>
      <c r="L28" s="76"/>
      <c r="M28" s="77"/>
      <c r="N28" s="5"/>
    </row>
    <row r="29" spans="1:17" ht="16" x14ac:dyDescent="0.2">
      <c r="A29" s="71" t="s">
        <v>45</v>
      </c>
      <c r="B29" s="78">
        <f>B30-B28</f>
        <v>0</v>
      </c>
      <c r="C29" s="9"/>
      <c r="D29" s="74" t="s">
        <v>46</v>
      </c>
      <c r="E29" s="74"/>
      <c r="F29" s="74"/>
      <c r="G29" s="74"/>
      <c r="H29" s="74"/>
      <c r="I29" s="71" t="s">
        <v>47</v>
      </c>
      <c r="J29" s="78">
        <f>J30-J28</f>
        <v>0</v>
      </c>
      <c r="K29" s="74" t="s">
        <v>48</v>
      </c>
      <c r="L29" s="73"/>
      <c r="M29" s="9"/>
      <c r="N29" s="4"/>
    </row>
    <row r="30" spans="1:17" ht="17" thickBot="1" x14ac:dyDescent="0.25">
      <c r="A30" s="79" t="s">
        <v>49</v>
      </c>
      <c r="B30" s="80">
        <f>K25</f>
        <v>0</v>
      </c>
      <c r="C30" s="9"/>
      <c r="D30" s="6"/>
      <c r="E30" s="6"/>
      <c r="F30" s="6"/>
      <c r="G30" s="6"/>
      <c r="H30" s="6"/>
      <c r="I30" s="79" t="s">
        <v>50</v>
      </c>
      <c r="J30" s="80">
        <f>J25</f>
        <v>0</v>
      </c>
      <c r="K30" s="6"/>
      <c r="L30" s="81">
        <f>J30+B30</f>
        <v>0</v>
      </c>
      <c r="M30" s="82"/>
      <c r="N30" s="1"/>
    </row>
    <row r="31" spans="1:17" ht="17" thickTop="1" x14ac:dyDescent="0.2">
      <c r="A31" s="6"/>
      <c r="B31" s="6"/>
      <c r="C31" s="9"/>
      <c r="D31" s="9"/>
      <c r="E31" s="73"/>
      <c r="F31" s="73"/>
      <c r="G31" s="6"/>
      <c r="H31" s="6"/>
      <c r="I31" s="9"/>
      <c r="J31" s="9"/>
      <c r="K31" s="9"/>
      <c r="L31" s="9"/>
      <c r="M31" s="82"/>
      <c r="N31" s="1"/>
    </row>
  </sheetData>
  <mergeCells count="12">
    <mergeCell ref="M17:M18"/>
    <mergeCell ref="A19:A24"/>
    <mergeCell ref="A15:L15"/>
    <mergeCell ref="J16:L16"/>
    <mergeCell ref="A17:A18"/>
    <mergeCell ref="B17:B18"/>
    <mergeCell ref="C17:D17"/>
    <mergeCell ref="E17:E18"/>
    <mergeCell ref="F17:F18"/>
    <mergeCell ref="G17:H17"/>
    <mergeCell ref="I17:I18"/>
    <mergeCell ref="J17:L17"/>
  </mergeCells>
  <pageMargins left="0.7" right="0.7" top="0.78740157499999996" bottom="0.78740157499999996" header="0.3" footer="0.3"/>
  <pageSetup paperSize="9" scale="5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2025-03-09T16:20:11Z</dcterms:modified>
</cp:coreProperties>
</file>